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2795" windowHeight="6750" activeTab="0"/>
  </bookViews>
  <sheets>
    <sheet name="01-General Construction" sheetId="1" r:id="rId1"/>
  </sheets>
  <definedNames/>
  <calcPr fullCalcOnLoad="1"/>
</workbook>
</file>

<file path=xl/sharedStrings.xml><?xml version="1.0" encoding="utf-8"?>
<sst xmlns="http://schemas.openxmlformats.org/spreadsheetml/2006/main" count="129" uniqueCount="54">
  <si>
    <t/>
  </si>
  <si>
    <t>Estimate</t>
  </si>
  <si>
    <t>Poole Anderson Construction, LLC^</t>
  </si>
  <si>
    <t>J. C. Orr &amp; Son, Inc.^</t>
  </si>
  <si>
    <t>Leonard S. Fiore, Inc.^</t>
  </si>
  <si>
    <t>Rycon Construction, Inc.^</t>
  </si>
  <si>
    <t>Veronesi Building &amp; Remodeling, Inc.^</t>
  </si>
  <si>
    <t>Irwin &amp; Leighton, Inc.^</t>
  </si>
  <si>
    <t>Project:</t>
  </si>
  <si>
    <t>UP-Leonhard Knowledge Commons</t>
  </si>
  <si>
    <t>Adam Finnegan</t>
  </si>
  <si>
    <t>Alice Mento</t>
  </si>
  <si>
    <t>Angel Farabaugh</t>
  </si>
  <si>
    <t>Stacey Wintermantel</t>
  </si>
  <si>
    <t>Mac Wright</t>
  </si>
  <si>
    <t>Kyle Stokel</t>
  </si>
  <si>
    <t>Bid Open Date:</t>
  </si>
  <si>
    <t>07.23.2020 3:35 PM</t>
  </si>
  <si>
    <t>afinnegan@pooleanderson.com</t>
  </si>
  <si>
    <t>amento@jcorrpa.com</t>
  </si>
  <si>
    <t>afarabaugh@lsfiore.com</t>
  </si>
  <si>
    <t>swintermantel@ryconinc.com</t>
  </si>
  <si>
    <t>mwright@vbrinc.com</t>
  </si>
  <si>
    <t>kstokel@irwinleighton.com</t>
  </si>
  <si>
    <t>(814) 272-4556</t>
  </si>
  <si>
    <t>(814) 381-7432</t>
  </si>
  <si>
    <t>814-946-3686</t>
  </si>
  <si>
    <t>(412) 392-2525</t>
  </si>
  <si>
    <t>(610) 989-0100</t>
  </si>
  <si>
    <t>Description</t>
  </si>
  <si>
    <t>Quantity</t>
  </si>
  <si>
    <t>UoM</t>
  </si>
  <si>
    <t>Unit Cost</t>
  </si>
  <si>
    <t>Total Cost</t>
  </si>
  <si>
    <t>Base Bid</t>
  </si>
  <si>
    <t>1</t>
  </si>
  <si>
    <t>Base Bid for Leonhard Commons Work</t>
  </si>
  <si>
    <t>2</t>
  </si>
  <si>
    <t>Base Bid for 114 Office Suite Work</t>
  </si>
  <si>
    <t>Base Bid Cost Total</t>
  </si>
  <si>
    <t>Alternate</t>
  </si>
  <si>
    <t>Continue LVT and replace base throughout corridors</t>
  </si>
  <si>
    <t>Paint existing CMU and drywall partitions</t>
  </si>
  <si>
    <t>3</t>
  </si>
  <si>
    <t>Replace carpet and base at alcoves, stairs and ramps</t>
  </si>
  <si>
    <t>4</t>
  </si>
  <si>
    <t>Extend extension of ceiling finish to end of corridor</t>
  </si>
  <si>
    <t>5</t>
  </si>
  <si>
    <t>Replace existing ceiling tiles within corridor</t>
  </si>
  <si>
    <t>6</t>
  </si>
  <si>
    <t>Paint existing elevator metal window framing</t>
  </si>
  <si>
    <t>Alternate Cost Total</t>
  </si>
  <si>
    <t>Bid Summary</t>
  </si>
  <si>
    <t>Base Bid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</si>
</sst>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4" fontId="0" fillId="34" borderId="14" xfId="0" applyNumberFormat="1" applyFill="1" applyBorder="1" applyAlignment="1">
      <alignment vertical="center"/>
    </xf>
    <xf numFmtId="4" fontId="0" fillId="34" borderId="16" xfId="0" applyNumberForma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4" fontId="1" fillId="35" borderId="18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4" fontId="0" fillId="34" borderId="13" xfId="0" applyNumberForma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1" fillId="35" borderId="25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4" borderId="19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20"/>
  <sheetViews>
    <sheetView showGridLines="0" tabSelected="1" zoomScalePageLayoutView="0" workbookViewId="0" topLeftCell="A8">
      <selection activeCell="E30" sqref="E30"/>
    </sheetView>
  </sheetViews>
  <sheetFormatPr defaultColWidth="9.140625" defaultRowHeight="12.75" outlineLevelRow="1"/>
  <cols>
    <col min="1" max="1" width="14.7109375" style="0" customWidth="1"/>
    <col min="2" max="2" width="42.7109375" style="0" customWidth="1"/>
    <col min="3" max="3" width="13.7109375" style="0" customWidth="1"/>
    <col min="4" max="4" width="5.7109375" style="0" customWidth="1"/>
    <col min="5" max="5" width="13.7109375" style="0" customWidth="1"/>
    <col min="6" max="6" width="26.7109375" style="0" customWidth="1"/>
    <col min="7" max="7" width="13.7109375" style="0" customWidth="1"/>
    <col min="8" max="8" width="26.7109375" style="0" customWidth="1"/>
    <col min="9" max="9" width="13.7109375" style="0" customWidth="1"/>
    <col min="10" max="10" width="26.7109375" style="0" customWidth="1"/>
    <col min="11" max="11" width="13.7109375" style="0" customWidth="1"/>
    <col min="12" max="12" width="26.7109375" style="0" customWidth="1"/>
    <col min="13" max="13" width="13.7109375" style="0" customWidth="1"/>
    <col min="14" max="14" width="26.7109375" style="0" customWidth="1"/>
    <col min="15" max="15" width="13.7109375" style="0" customWidth="1"/>
    <col min="16" max="16" width="26.7109375" style="0" customWidth="1"/>
    <col min="17" max="17" width="13.7109375" style="0" customWidth="1"/>
    <col min="18" max="18" width="26.7109375" style="0" customWidth="1"/>
  </cols>
  <sheetData>
    <row r="1" spans="1:18" ht="13.5" thickBot="1">
      <c r="A1" s="21" t="s">
        <v>0</v>
      </c>
      <c r="B1" s="21"/>
      <c r="C1" s="21"/>
      <c r="D1" s="21"/>
      <c r="E1" s="17" t="s">
        <v>1</v>
      </c>
      <c r="F1" s="17"/>
      <c r="G1" s="18" t="s">
        <v>2</v>
      </c>
      <c r="H1" s="18"/>
      <c r="I1" s="18" t="s">
        <v>3</v>
      </c>
      <c r="J1" s="18"/>
      <c r="K1" s="18" t="s">
        <v>4</v>
      </c>
      <c r="L1" s="18"/>
      <c r="M1" s="18" t="s">
        <v>5</v>
      </c>
      <c r="N1" s="18"/>
      <c r="O1" s="18" t="s">
        <v>6</v>
      </c>
      <c r="P1" s="18"/>
      <c r="Q1" s="18" t="s">
        <v>7</v>
      </c>
      <c r="R1" s="18"/>
    </row>
    <row r="2" spans="1:18" ht="13.5" thickBot="1">
      <c r="A2" s="1" t="s">
        <v>8</v>
      </c>
      <c r="B2" s="19" t="s">
        <v>9</v>
      </c>
      <c r="C2" s="19"/>
      <c r="D2" s="19"/>
      <c r="E2" s="17"/>
      <c r="F2" s="17"/>
      <c r="G2" s="20" t="s">
        <v>10</v>
      </c>
      <c r="H2" s="20"/>
      <c r="I2" s="20" t="s">
        <v>11</v>
      </c>
      <c r="J2" s="20"/>
      <c r="K2" s="20" t="s">
        <v>12</v>
      </c>
      <c r="L2" s="20"/>
      <c r="M2" s="20" t="s">
        <v>13</v>
      </c>
      <c r="N2" s="20"/>
      <c r="O2" s="20" t="s">
        <v>14</v>
      </c>
      <c r="P2" s="20"/>
      <c r="Q2" s="20" t="s">
        <v>15</v>
      </c>
      <c r="R2" s="20"/>
    </row>
    <row r="3" spans="1:18" ht="13.5" thickBot="1">
      <c r="A3" s="1" t="s">
        <v>16</v>
      </c>
      <c r="B3" s="19" t="s">
        <v>17</v>
      </c>
      <c r="C3" s="19"/>
      <c r="D3" s="19"/>
      <c r="E3" s="17"/>
      <c r="F3" s="17"/>
      <c r="G3" s="20" t="s">
        <v>18</v>
      </c>
      <c r="H3" s="20"/>
      <c r="I3" s="20" t="s">
        <v>19</v>
      </c>
      <c r="J3" s="20"/>
      <c r="K3" s="20" t="s">
        <v>20</v>
      </c>
      <c r="L3" s="20"/>
      <c r="M3" s="20" t="s">
        <v>21</v>
      </c>
      <c r="N3" s="20"/>
      <c r="O3" s="20" t="s">
        <v>22</v>
      </c>
      <c r="P3" s="20"/>
      <c r="Q3" s="20" t="s">
        <v>23</v>
      </c>
      <c r="R3" s="20"/>
    </row>
    <row r="4" spans="1:18" ht="13.5" thickBot="1">
      <c r="A4" s="22" t="s">
        <v>0</v>
      </c>
      <c r="B4" s="22"/>
      <c r="C4" s="22"/>
      <c r="D4" s="22"/>
      <c r="E4" s="17"/>
      <c r="F4" s="17"/>
      <c r="G4" s="23" t="s">
        <v>24</v>
      </c>
      <c r="H4" s="23"/>
      <c r="I4" s="23" t="s">
        <v>25</v>
      </c>
      <c r="J4" s="23"/>
      <c r="K4" s="23" t="s">
        <v>26</v>
      </c>
      <c r="L4" s="23"/>
      <c r="M4" s="23" t="s">
        <v>27</v>
      </c>
      <c r="N4" s="23"/>
      <c r="O4" s="23" t="s">
        <v>0</v>
      </c>
      <c r="P4" s="23"/>
      <c r="Q4" s="23" t="s">
        <v>28</v>
      </c>
      <c r="R4" s="23"/>
    </row>
    <row r="5" spans="1:18" ht="13.5" thickBot="1">
      <c r="A5" s="2" t="s">
        <v>0</v>
      </c>
      <c r="B5" s="3" t="s">
        <v>29</v>
      </c>
      <c r="C5" s="4" t="s">
        <v>30</v>
      </c>
      <c r="D5" s="5" t="s">
        <v>31</v>
      </c>
      <c r="E5" s="6" t="s">
        <v>32</v>
      </c>
      <c r="F5" s="7" t="s">
        <v>33</v>
      </c>
      <c r="G5" s="6" t="s">
        <v>32</v>
      </c>
      <c r="H5" s="7" t="s">
        <v>33</v>
      </c>
      <c r="I5" s="6" t="s">
        <v>32</v>
      </c>
      <c r="J5" s="7" t="s">
        <v>33</v>
      </c>
      <c r="K5" s="6" t="s">
        <v>32</v>
      </c>
      <c r="L5" s="7" t="s">
        <v>33</v>
      </c>
      <c r="M5" s="6" t="s">
        <v>32</v>
      </c>
      <c r="N5" s="7" t="s">
        <v>33</v>
      </c>
      <c r="O5" s="6" t="s">
        <v>32</v>
      </c>
      <c r="P5" s="7" t="s">
        <v>33</v>
      </c>
      <c r="Q5" s="6" t="s">
        <v>32</v>
      </c>
      <c r="R5" s="7" t="s">
        <v>33</v>
      </c>
    </row>
    <row r="6" spans="1:18" ht="12.75">
      <c r="A6" s="24" t="s">
        <v>34</v>
      </c>
      <c r="B6" s="24"/>
      <c r="C6" s="24"/>
      <c r="D6" s="24"/>
      <c r="E6" s="25" t="s">
        <v>0</v>
      </c>
      <c r="F6" s="25"/>
      <c r="G6" s="25" t="s">
        <v>0</v>
      </c>
      <c r="H6" s="25"/>
      <c r="I6" s="25" t="s">
        <v>0</v>
      </c>
      <c r="J6" s="25"/>
      <c r="K6" s="25" t="s">
        <v>0</v>
      </c>
      <c r="L6" s="25"/>
      <c r="M6" s="25" t="s">
        <v>0</v>
      </c>
      <c r="N6" s="25"/>
      <c r="O6" s="25" t="s">
        <v>0</v>
      </c>
      <c r="P6" s="25"/>
      <c r="Q6" s="25" t="s">
        <v>0</v>
      </c>
      <c r="R6" s="25"/>
    </row>
    <row r="7" spans="1:18" ht="12.75" outlineLevel="1">
      <c r="A7" s="8" t="s">
        <v>35</v>
      </c>
      <c r="B7" s="9" t="s">
        <v>36</v>
      </c>
      <c r="C7" s="9" t="s">
        <v>0</v>
      </c>
      <c r="D7" s="10" t="s">
        <v>0</v>
      </c>
      <c r="E7" s="11">
        <v>0</v>
      </c>
      <c r="F7" s="12">
        <v>0</v>
      </c>
      <c r="G7" s="11">
        <v>0</v>
      </c>
      <c r="H7" s="12">
        <v>1260000</v>
      </c>
      <c r="I7" s="11">
        <v>0</v>
      </c>
      <c r="J7" s="12">
        <v>1298222</v>
      </c>
      <c r="K7" s="11">
        <v>0</v>
      </c>
      <c r="L7" s="12">
        <f>1338000-L8</f>
        <v>1275500</v>
      </c>
      <c r="M7" s="11">
        <v>0</v>
      </c>
      <c r="N7" s="12">
        <v>1349858</v>
      </c>
      <c r="O7" s="11">
        <v>0</v>
      </c>
      <c r="P7" s="12">
        <v>1440000</v>
      </c>
      <c r="Q7" s="11">
        <v>0</v>
      </c>
      <c r="R7" s="12">
        <v>1523325</v>
      </c>
    </row>
    <row r="8" spans="1:18" ht="12.75" outlineLevel="1">
      <c r="A8" s="8" t="s">
        <v>37</v>
      </c>
      <c r="B8" s="9" t="s">
        <v>38</v>
      </c>
      <c r="C8" s="9" t="s">
        <v>0</v>
      </c>
      <c r="D8" s="10" t="s">
        <v>0</v>
      </c>
      <c r="E8" s="11">
        <v>0</v>
      </c>
      <c r="F8" s="12">
        <v>0</v>
      </c>
      <c r="G8" s="11">
        <v>0</v>
      </c>
      <c r="H8" s="12">
        <v>50755</v>
      </c>
      <c r="I8" s="11">
        <v>0</v>
      </c>
      <c r="J8" s="12">
        <v>43000</v>
      </c>
      <c r="K8" s="11">
        <v>0</v>
      </c>
      <c r="L8" s="12">
        <v>62500</v>
      </c>
      <c r="M8" s="11">
        <v>0</v>
      </c>
      <c r="N8" s="12">
        <v>55142</v>
      </c>
      <c r="O8" s="11">
        <v>0</v>
      </c>
      <c r="P8" s="12">
        <v>56000</v>
      </c>
      <c r="Q8" s="11">
        <v>0</v>
      </c>
      <c r="R8" s="12">
        <v>56600</v>
      </c>
    </row>
    <row r="9" spans="1:18" ht="13.5" thickBot="1">
      <c r="A9" s="26" t="s">
        <v>39</v>
      </c>
      <c r="B9" s="26"/>
      <c r="C9" s="26"/>
      <c r="D9" s="26"/>
      <c r="E9" s="13" t="s">
        <v>0</v>
      </c>
      <c r="F9" s="14">
        <f>SUM(F7:F8)</f>
        <v>0</v>
      </c>
      <c r="G9" s="13" t="s">
        <v>0</v>
      </c>
      <c r="H9" s="14">
        <f>SUM(H7:H8)</f>
        <v>1310755</v>
      </c>
      <c r="I9" s="13" t="s">
        <v>0</v>
      </c>
      <c r="J9" s="14">
        <f>SUM(J7:J8)</f>
        <v>1341222</v>
      </c>
      <c r="K9" s="13" t="s">
        <v>0</v>
      </c>
      <c r="L9" s="14">
        <f>SUM(L7:L8)</f>
        <v>1338000</v>
      </c>
      <c r="M9" s="13" t="s">
        <v>0</v>
      </c>
      <c r="N9" s="14">
        <f>SUM(N7:N8)</f>
        <v>1405000</v>
      </c>
      <c r="O9" s="13" t="s">
        <v>0</v>
      </c>
      <c r="P9" s="14">
        <f>SUM(P7:P8)</f>
        <v>1496000</v>
      </c>
      <c r="Q9" s="13" t="s">
        <v>0</v>
      </c>
      <c r="R9" s="14">
        <f>SUM(R7:R8)</f>
        <v>1579925</v>
      </c>
    </row>
    <row r="10" spans="1:18" ht="12.75">
      <c r="A10" s="24" t="s">
        <v>40</v>
      </c>
      <c r="B10" s="24"/>
      <c r="C10" s="24"/>
      <c r="D10" s="24"/>
      <c r="E10" s="25" t="s">
        <v>0</v>
      </c>
      <c r="F10" s="25"/>
      <c r="G10" s="25" t="s">
        <v>0</v>
      </c>
      <c r="H10" s="25"/>
      <c r="I10" s="25" t="s">
        <v>0</v>
      </c>
      <c r="J10" s="25"/>
      <c r="K10" s="25" t="s">
        <v>0</v>
      </c>
      <c r="L10" s="25"/>
      <c r="M10" s="25" t="s">
        <v>0</v>
      </c>
      <c r="N10" s="25"/>
      <c r="O10" s="25" t="s">
        <v>0</v>
      </c>
      <c r="P10" s="25"/>
      <c r="Q10" s="25" t="s">
        <v>0</v>
      </c>
      <c r="R10" s="25"/>
    </row>
    <row r="11" spans="1:18" ht="12.75" outlineLevel="1">
      <c r="A11" s="8" t="s">
        <v>35</v>
      </c>
      <c r="B11" s="9" t="s">
        <v>41</v>
      </c>
      <c r="C11" s="9" t="s">
        <v>0</v>
      </c>
      <c r="D11" s="10" t="s">
        <v>0</v>
      </c>
      <c r="E11" s="11">
        <v>0</v>
      </c>
      <c r="F11" s="12">
        <v>0</v>
      </c>
      <c r="G11" s="11">
        <v>0</v>
      </c>
      <c r="H11" s="12">
        <v>19465</v>
      </c>
      <c r="I11" s="11">
        <v>0</v>
      </c>
      <c r="J11" s="12">
        <v>25981</v>
      </c>
      <c r="K11" s="11">
        <v>0</v>
      </c>
      <c r="L11" s="12">
        <v>22300</v>
      </c>
      <c r="M11" s="11">
        <v>0</v>
      </c>
      <c r="N11" s="12">
        <v>36000</v>
      </c>
      <c r="O11" s="11">
        <v>0</v>
      </c>
      <c r="P11" s="12">
        <v>28142</v>
      </c>
      <c r="Q11" s="11">
        <v>0</v>
      </c>
      <c r="R11" s="12">
        <v>24000</v>
      </c>
    </row>
    <row r="12" spans="1:18" ht="12.75" outlineLevel="1">
      <c r="A12" s="8" t="s">
        <v>37</v>
      </c>
      <c r="B12" s="9" t="s">
        <v>42</v>
      </c>
      <c r="C12" s="9" t="s">
        <v>0</v>
      </c>
      <c r="D12" s="10" t="s">
        <v>0</v>
      </c>
      <c r="E12" s="11">
        <v>0</v>
      </c>
      <c r="F12" s="12">
        <v>0</v>
      </c>
      <c r="G12" s="11">
        <v>0</v>
      </c>
      <c r="H12" s="12">
        <v>3984</v>
      </c>
      <c r="I12" s="11">
        <v>0</v>
      </c>
      <c r="J12" s="12">
        <v>5424</v>
      </c>
      <c r="K12" s="11">
        <v>0</v>
      </c>
      <c r="L12" s="12">
        <v>5000</v>
      </c>
      <c r="M12" s="11">
        <v>0</v>
      </c>
      <c r="N12" s="12">
        <v>16000</v>
      </c>
      <c r="O12" s="11">
        <v>0</v>
      </c>
      <c r="P12" s="12">
        <v>6380</v>
      </c>
      <c r="Q12" s="11">
        <v>0</v>
      </c>
      <c r="R12" s="12">
        <v>13000</v>
      </c>
    </row>
    <row r="13" spans="1:18" ht="12.75" outlineLevel="1">
      <c r="A13" s="8" t="s">
        <v>43</v>
      </c>
      <c r="B13" s="9" t="s">
        <v>44</v>
      </c>
      <c r="C13" s="9" t="s">
        <v>0</v>
      </c>
      <c r="D13" s="10" t="s">
        <v>0</v>
      </c>
      <c r="E13" s="11">
        <v>0</v>
      </c>
      <c r="F13" s="12">
        <v>0</v>
      </c>
      <c r="G13" s="11">
        <v>0</v>
      </c>
      <c r="H13" s="12">
        <v>3704</v>
      </c>
      <c r="I13" s="11">
        <v>0</v>
      </c>
      <c r="J13" s="12">
        <v>4526</v>
      </c>
      <c r="K13" s="11">
        <v>0</v>
      </c>
      <c r="L13" s="12">
        <v>3000</v>
      </c>
      <c r="M13" s="11">
        <v>0</v>
      </c>
      <c r="N13" s="12">
        <v>4500</v>
      </c>
      <c r="O13" s="11">
        <v>0</v>
      </c>
      <c r="P13" s="12">
        <v>14016</v>
      </c>
      <c r="Q13" s="11">
        <v>0</v>
      </c>
      <c r="R13" s="12">
        <v>5100</v>
      </c>
    </row>
    <row r="14" spans="1:18" ht="12.75" outlineLevel="1">
      <c r="A14" s="8" t="s">
        <v>45</v>
      </c>
      <c r="B14" s="9" t="s">
        <v>46</v>
      </c>
      <c r="C14" s="9" t="s">
        <v>0</v>
      </c>
      <c r="D14" s="10" t="s">
        <v>0</v>
      </c>
      <c r="E14" s="11">
        <v>0</v>
      </c>
      <c r="F14" s="12">
        <v>0</v>
      </c>
      <c r="G14" s="11">
        <v>0</v>
      </c>
      <c r="H14" s="12">
        <v>12793</v>
      </c>
      <c r="I14" s="11">
        <v>0</v>
      </c>
      <c r="J14" s="12">
        <v>9914</v>
      </c>
      <c r="K14" s="11">
        <v>0</v>
      </c>
      <c r="L14" s="12">
        <v>15000</v>
      </c>
      <c r="M14" s="11">
        <v>0</v>
      </c>
      <c r="N14" s="12">
        <v>13000</v>
      </c>
      <c r="O14" s="11">
        <v>0</v>
      </c>
      <c r="P14" s="12">
        <v>18300</v>
      </c>
      <c r="Q14" s="11">
        <v>0</v>
      </c>
      <c r="R14" s="12">
        <v>17700</v>
      </c>
    </row>
    <row r="15" spans="1:18" ht="12.75" outlineLevel="1">
      <c r="A15" s="8" t="s">
        <v>47</v>
      </c>
      <c r="B15" s="9" t="s">
        <v>48</v>
      </c>
      <c r="C15" s="9" t="s">
        <v>0</v>
      </c>
      <c r="D15" s="10" t="s">
        <v>0</v>
      </c>
      <c r="E15" s="11">
        <v>0</v>
      </c>
      <c r="F15" s="12">
        <v>0</v>
      </c>
      <c r="G15" s="11">
        <v>0</v>
      </c>
      <c r="H15" s="12">
        <v>11984</v>
      </c>
      <c r="I15" s="11">
        <v>0</v>
      </c>
      <c r="J15" s="12">
        <v>11364</v>
      </c>
      <c r="K15" s="11">
        <v>0</v>
      </c>
      <c r="L15" s="12">
        <v>14400</v>
      </c>
      <c r="M15" s="11">
        <v>0</v>
      </c>
      <c r="N15" s="12">
        <v>20000</v>
      </c>
      <c r="O15" s="11">
        <v>0</v>
      </c>
      <c r="P15" s="12">
        <v>16160</v>
      </c>
      <c r="Q15" s="11">
        <v>0</v>
      </c>
      <c r="R15" s="12">
        <v>19200</v>
      </c>
    </row>
    <row r="16" spans="1:18" ht="12.75" outlineLevel="1">
      <c r="A16" s="8" t="s">
        <v>49</v>
      </c>
      <c r="B16" s="9" t="s">
        <v>50</v>
      </c>
      <c r="C16" s="9" t="s">
        <v>0</v>
      </c>
      <c r="D16" s="10" t="s">
        <v>0</v>
      </c>
      <c r="E16" s="11">
        <v>0</v>
      </c>
      <c r="F16" s="12">
        <v>0</v>
      </c>
      <c r="G16" s="11">
        <v>0</v>
      </c>
      <c r="H16" s="12">
        <v>2995</v>
      </c>
      <c r="I16" s="11">
        <v>0</v>
      </c>
      <c r="J16" s="12">
        <v>1855</v>
      </c>
      <c r="K16" s="11">
        <v>0</v>
      </c>
      <c r="L16" s="12">
        <v>33300</v>
      </c>
      <c r="M16" s="11">
        <v>0</v>
      </c>
      <c r="N16" s="12">
        <v>5200</v>
      </c>
      <c r="O16" s="11">
        <v>0</v>
      </c>
      <c r="P16" s="12">
        <v>4800</v>
      </c>
      <c r="Q16" s="11">
        <v>0</v>
      </c>
      <c r="R16" s="12">
        <v>7600</v>
      </c>
    </row>
    <row r="17" spans="1:18" ht="13.5" thickBot="1">
      <c r="A17" s="26" t="s">
        <v>51</v>
      </c>
      <c r="B17" s="26"/>
      <c r="C17" s="26"/>
      <c r="D17" s="26"/>
      <c r="E17" s="13" t="s">
        <v>0</v>
      </c>
      <c r="F17" s="14">
        <f>SUM(F11:F16)</f>
        <v>0</v>
      </c>
      <c r="G17" s="13" t="s">
        <v>0</v>
      </c>
      <c r="H17" s="14">
        <f>SUM(H11:H16)</f>
        <v>54925</v>
      </c>
      <c r="I17" s="13" t="s">
        <v>0</v>
      </c>
      <c r="J17" s="14">
        <f>SUM(J11:J16)</f>
        <v>59064</v>
      </c>
      <c r="K17" s="13" t="s">
        <v>0</v>
      </c>
      <c r="L17" s="14">
        <f>SUM(L11:L16)</f>
        <v>93000</v>
      </c>
      <c r="M17" s="13" t="s">
        <v>0</v>
      </c>
      <c r="N17" s="14">
        <f>SUM(N11:N16)</f>
        <v>94700</v>
      </c>
      <c r="O17" s="13" t="s">
        <v>0</v>
      </c>
      <c r="P17" s="14">
        <f>SUM(P11:P16)</f>
        <v>87798</v>
      </c>
      <c r="Q17" s="13" t="s">
        <v>0</v>
      </c>
      <c r="R17" s="14">
        <f>SUM(R11:R16)</f>
        <v>86600</v>
      </c>
    </row>
    <row r="19" spans="1:18" ht="13.5" thickBot="1">
      <c r="A19" s="27" t="s">
        <v>52</v>
      </c>
      <c r="B19" s="27"/>
      <c r="C19" s="27"/>
      <c r="D19" s="27"/>
      <c r="E19" s="28" t="s">
        <v>0</v>
      </c>
      <c r="F19" s="28"/>
      <c r="G19" s="28" t="s">
        <v>0</v>
      </c>
      <c r="H19" s="28"/>
      <c r="I19" s="28" t="s">
        <v>0</v>
      </c>
      <c r="J19" s="28"/>
      <c r="K19" s="28" t="s">
        <v>0</v>
      </c>
      <c r="L19" s="28"/>
      <c r="M19" s="28" t="s">
        <v>0</v>
      </c>
      <c r="N19" s="28"/>
      <c r="O19" s="28" t="s">
        <v>0</v>
      </c>
      <c r="P19" s="28"/>
      <c r="Q19" s="28" t="s">
        <v>0</v>
      </c>
      <c r="R19" s="28"/>
    </row>
    <row r="20" spans="1:18" ht="13.5" thickBot="1">
      <c r="A20" s="29" t="s">
        <v>53</v>
      </c>
      <c r="B20" s="29"/>
      <c r="C20" s="29"/>
      <c r="D20" s="29"/>
      <c r="E20" s="15" t="s">
        <v>0</v>
      </c>
      <c r="F20" s="16">
        <f>SUM(F9)</f>
        <v>0</v>
      </c>
      <c r="G20" s="15" t="s">
        <v>0</v>
      </c>
      <c r="H20" s="16">
        <f>H9+H17</f>
        <v>1365680</v>
      </c>
      <c r="I20" s="15" t="s">
        <v>0</v>
      </c>
      <c r="J20" s="16">
        <f>J9+J17</f>
        <v>1400286</v>
      </c>
      <c r="K20" s="15" t="s">
        <v>0</v>
      </c>
      <c r="L20" s="16">
        <f>L9+L17</f>
        <v>1431000</v>
      </c>
      <c r="M20" s="15" t="s">
        <v>0</v>
      </c>
      <c r="N20" s="16">
        <f>N9+N17</f>
        <v>1499700</v>
      </c>
      <c r="O20" s="15" t="s">
        <v>0</v>
      </c>
      <c r="P20" s="16">
        <f>P9+P17</f>
        <v>1583798</v>
      </c>
      <c r="Q20" s="15" t="s">
        <v>0</v>
      </c>
      <c r="R20" s="16">
        <f>R9+R17</f>
        <v>1666525</v>
      </c>
    </row>
  </sheetData>
  <sheetProtection/>
  <mergeCells count="56">
    <mergeCell ref="A20:D20"/>
    <mergeCell ref="Q10:R10"/>
    <mergeCell ref="A17:D17"/>
    <mergeCell ref="A19:D19"/>
    <mergeCell ref="E19:F19"/>
    <mergeCell ref="G19:H19"/>
    <mergeCell ref="I19:J19"/>
    <mergeCell ref="K19:L19"/>
    <mergeCell ref="M19:N19"/>
    <mergeCell ref="O19:P19"/>
    <mergeCell ref="Q19:R19"/>
    <mergeCell ref="O6:P6"/>
    <mergeCell ref="Q6:R6"/>
    <mergeCell ref="A9:D9"/>
    <mergeCell ref="A10:D10"/>
    <mergeCell ref="E10:F10"/>
    <mergeCell ref="G10:H10"/>
    <mergeCell ref="I10:J10"/>
    <mergeCell ref="K10:L10"/>
    <mergeCell ref="M10:N10"/>
    <mergeCell ref="O10:P10"/>
    <mergeCell ref="A6:D6"/>
    <mergeCell ref="E6:F6"/>
    <mergeCell ref="G6:H6"/>
    <mergeCell ref="I6:J6"/>
    <mergeCell ref="K6:L6"/>
    <mergeCell ref="M6:N6"/>
    <mergeCell ref="O3:P3"/>
    <mergeCell ref="Q3:R3"/>
    <mergeCell ref="A4:D4"/>
    <mergeCell ref="G4:H4"/>
    <mergeCell ref="I4:J4"/>
    <mergeCell ref="K4:L4"/>
    <mergeCell ref="M4:N4"/>
    <mergeCell ref="O4:P4"/>
    <mergeCell ref="Q4:R4"/>
    <mergeCell ref="O1:P1"/>
    <mergeCell ref="Q1:R1"/>
    <mergeCell ref="B2:D2"/>
    <mergeCell ref="G2:H2"/>
    <mergeCell ref="I2:J2"/>
    <mergeCell ref="K2:L2"/>
    <mergeCell ref="M2:N2"/>
    <mergeCell ref="O2:P2"/>
    <mergeCell ref="Q2:R2"/>
    <mergeCell ref="A1:D1"/>
    <mergeCell ref="E1:F4"/>
    <mergeCell ref="G1:H1"/>
    <mergeCell ref="I1:J1"/>
    <mergeCell ref="K1:L1"/>
    <mergeCell ref="M1:N1"/>
    <mergeCell ref="B3:D3"/>
    <mergeCell ref="G3:H3"/>
    <mergeCell ref="I3:J3"/>
    <mergeCell ref="K3:L3"/>
    <mergeCell ref="M3:N3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Jeanne L. Fudrow</cp:lastModifiedBy>
  <dcterms:modified xsi:type="dcterms:W3CDTF">2020-08-04T21:17:33Z</dcterms:modified>
  <cp:category/>
  <cp:version/>
  <cp:contentType/>
  <cp:contentStatus/>
</cp:coreProperties>
</file>