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bme108_psu_edu/Documents/bme108/Desktop/NEED TO PRINT/"/>
    </mc:Choice>
  </mc:AlternateContent>
  <xr:revisionPtr revIDLastSave="0" documentId="8_{6C7A08FA-BB36-477D-8737-59F66554E6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oof Construction (1-C DGS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E25" i="1"/>
  <c r="I24" i="1"/>
  <c r="I25" i="1" s="1"/>
  <c r="H24" i="1"/>
  <c r="H25" i="1" s="1"/>
  <c r="G24" i="1"/>
  <c r="G25" i="1" s="1"/>
  <c r="F24" i="1"/>
  <c r="F25" i="1" s="1"/>
  <c r="I12" i="1"/>
  <c r="H12" i="1"/>
  <c r="G12" i="1"/>
  <c r="F12" i="1"/>
  <c r="E12" i="1"/>
  <c r="I8" i="1"/>
  <c r="H8" i="1"/>
  <c r="H28" i="1" s="1"/>
  <c r="G8" i="1"/>
  <c r="G28" i="1" s="1"/>
  <c r="F8" i="1"/>
  <c r="F28" i="1" s="1"/>
  <c r="E8" i="1"/>
  <c r="E28" i="1" s="1"/>
</calcChain>
</file>

<file path=xl/sharedStrings.xml><?xml version="1.0" encoding="utf-8"?>
<sst xmlns="http://schemas.openxmlformats.org/spreadsheetml/2006/main" count="135" uniqueCount="72">
  <si>
    <t/>
  </si>
  <si>
    <t>Estimate</t>
  </si>
  <si>
    <t>J. M. Young &amp; Sons, Inc.</t>
  </si>
  <si>
    <t>Mid-State Roofing &amp; Coating, Inc.</t>
  </si>
  <si>
    <t>Detwiler Roofing, LLC</t>
  </si>
  <si>
    <t>D.A. Nolt, Inc.</t>
  </si>
  <si>
    <t>Project:</t>
  </si>
  <si>
    <t>GV-Main-Roof Replacement</t>
  </si>
  <si>
    <t>Tony Stoner</t>
  </si>
  <si>
    <t>Holly VanSciver</t>
  </si>
  <si>
    <t>Titus Detwiler</t>
  </si>
  <si>
    <t>Matthew Ott</t>
  </si>
  <si>
    <t>Bid Open Date:</t>
  </si>
  <si>
    <t>04.17.2024 3:04 PM</t>
  </si>
  <si>
    <t>tony@jmyoung.net</t>
  </si>
  <si>
    <t>holly@midstateroofinginc.com</t>
  </si>
  <si>
    <t>plans@detwilerroofing.com</t>
  </si>
  <si>
    <t>matt@danolt.com</t>
  </si>
  <si>
    <t>(717) 222-5271</t>
  </si>
  <si>
    <t>(856) 753-4963</t>
  </si>
  <si>
    <t>Description</t>
  </si>
  <si>
    <t>Quantity</t>
  </si>
  <si>
    <t>UoM</t>
  </si>
  <si>
    <t>Total Cost</t>
  </si>
  <si>
    <t>Base Bid</t>
  </si>
  <si>
    <t>1</t>
  </si>
  <si>
    <t>Furnish and install new 60-mil, fully adhered non-reinforced black EPDM rubber membrane system - 20 year warranty.</t>
  </si>
  <si>
    <t>Base Bid Cost Total</t>
  </si>
  <si>
    <t>Alternate</t>
  </si>
  <si>
    <t>ADD:  Upgrade to a 90-Mil membrane and 30 year warranty</t>
  </si>
  <si>
    <t>2</t>
  </si>
  <si>
    <t>ADD: Remove and replace all penthouse screen walls.</t>
  </si>
  <si>
    <t>Alternate Cost Total</t>
  </si>
  <si>
    <t>Unit Pricing</t>
  </si>
  <si>
    <t>Remove and replace damaged or deteriorated existing 2x4 wood with new 2x4 non pressure treated wood.</t>
  </si>
  <si>
    <t>Remove and replace damaged or deteriorated existing 2x6 wood with new 2x6 non pressure treated wood.</t>
  </si>
  <si>
    <t>3</t>
  </si>
  <si>
    <t>Remove and replace damaged or deteriorated existing 2x8 wood with new 2x8 non pressure treated wood.</t>
  </si>
  <si>
    <t>4</t>
  </si>
  <si>
    <t>Remove and replace damaged or deteriorated existing 2x10 wood with new 2x10 non pressure treated wood.</t>
  </si>
  <si>
    <t>5</t>
  </si>
  <si>
    <t>Replace damaged or deteriorated existing 5" insulation with new 5" insulation (20 PSI).</t>
  </si>
  <si>
    <t>6</t>
  </si>
  <si>
    <t>Remove and replace rusted or deteriorated steel deck with new 22 gauge steel deck of similar profile.</t>
  </si>
  <si>
    <t>7</t>
  </si>
  <si>
    <t>Overlay mildly rusty steel decking with new matching decking without removal of existing decking.</t>
  </si>
  <si>
    <t>8</t>
  </si>
  <si>
    <t>Sand / wire brush and paint mild to moderately rusted areas of decking.</t>
  </si>
  <si>
    <t>9</t>
  </si>
  <si>
    <t>Paint mildly rusted areas of decking.</t>
  </si>
  <si>
    <t>10</t>
  </si>
  <si>
    <t>Overlay holes in the decking that are 12" diameter or less with pieces of 22 gauge sheet metal over opening.</t>
  </si>
  <si>
    <t>11</t>
  </si>
  <si>
    <t>Provide retrofit drain bodies</t>
  </si>
  <si>
    <t>EA</t>
  </si>
  <si>
    <t>Unit Pricing Cost Total</t>
  </si>
  <si>
    <t>Bid Summary</t>
  </si>
  <si>
    <t>Base Bid Total</t>
  </si>
  <si>
    <t>Custom Fields</t>
  </si>
  <si>
    <t>Bid Bond</t>
  </si>
  <si>
    <t> Bid Bond.pdf (version 1)</t>
  </si>
  <si>
    <t> PSU GV Bid Bond.pdf (version 1)</t>
  </si>
  <si>
    <t> Bid Bond_PSU Great Valley.pdf (version 1)</t>
  </si>
  <si>
    <t> D. A. Nolt Assebly Letter and Bid Bond.pdf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</si>
  <si>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</si>
  <si>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</si>
  <si>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PA Vendor Number (required for DGS projects only)</t>
  </si>
  <si>
    <t>117810</t>
  </si>
  <si>
    <t>215193</t>
  </si>
  <si>
    <t>46-0559033</t>
  </si>
  <si>
    <t>115927</t>
  </si>
  <si>
    <t>Project # 00-09029.00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</si>
</sst>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F0FF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15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2" xfId="0" applyFill="1" applyBorder="1"/>
    <xf numFmtId="0" fontId="1" fillId="2" borderId="10" xfId="0" applyFont="1" applyFill="1" applyBorder="1"/>
    <xf numFmtId="0" fontId="1" fillId="5" borderId="15" xfId="0" applyFont="1" applyFill="1" applyBorder="1"/>
    <xf numFmtId="0" fontId="1" fillId="3" borderId="10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0" fillId="3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4" xfId="0" applyNumberFormat="1" applyFill="1" applyBorder="1"/>
    <xf numFmtId="4" fontId="1" fillId="5" borderId="15" xfId="0" applyNumberFormat="1" applyFont="1" applyFill="1" applyBorder="1"/>
    <xf numFmtId="0" fontId="0" fillId="2" borderId="10" xfId="0" applyFill="1" applyBorder="1"/>
    <xf numFmtId="4" fontId="0" fillId="4" borderId="2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E5F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5F74-E6B3-44BB-BDB9-71E7A7842391}">
  <sheetPr>
    <outlinePr summaryBelow="0"/>
  </sheetPr>
  <dimension ref="A1:I33"/>
  <sheetViews>
    <sheetView showGridLines="0" tabSelected="1" workbookViewId="0">
      <selection activeCell="A4" sqref="A4:D4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5.7109375" customWidth="1"/>
    <col min="5" max="9" width="26.7109375" customWidth="1"/>
  </cols>
  <sheetData>
    <row r="1" spans="1:9" ht="13.5" thickBot="1" x14ac:dyDescent="0.25">
      <c r="A1" s="12" t="s">
        <v>0</v>
      </c>
      <c r="B1" s="12"/>
      <c r="C1" s="12"/>
      <c r="D1" s="12"/>
      <c r="E1" s="11" t="s">
        <v>1</v>
      </c>
      <c r="F1" s="13" t="s">
        <v>2</v>
      </c>
      <c r="G1" s="13" t="s">
        <v>3</v>
      </c>
      <c r="H1" s="13" t="s">
        <v>4</v>
      </c>
      <c r="I1" s="13" t="s">
        <v>5</v>
      </c>
    </row>
    <row r="2" spans="1:9" x14ac:dyDescent="0.2">
      <c r="A2" s="14" t="s">
        <v>6</v>
      </c>
      <c r="B2" s="9" t="s">
        <v>7</v>
      </c>
      <c r="C2" s="9"/>
      <c r="D2" s="9"/>
      <c r="E2" s="10"/>
      <c r="F2" s="15" t="s">
        <v>8</v>
      </c>
      <c r="G2" s="15" t="s">
        <v>9</v>
      </c>
      <c r="H2" s="15" t="s">
        <v>10</v>
      </c>
      <c r="I2" s="15" t="s">
        <v>11</v>
      </c>
    </row>
    <row r="3" spans="1:9" x14ac:dyDescent="0.2">
      <c r="A3" s="14" t="s">
        <v>12</v>
      </c>
      <c r="B3" s="9" t="s">
        <v>13</v>
      </c>
      <c r="C3" s="9"/>
      <c r="D3" s="9"/>
      <c r="E3" s="10"/>
      <c r="F3" s="15" t="s">
        <v>14</v>
      </c>
      <c r="G3" s="15" t="s">
        <v>15</v>
      </c>
      <c r="H3" s="15" t="s">
        <v>16</v>
      </c>
      <c r="I3" s="15" t="s">
        <v>17</v>
      </c>
    </row>
    <row r="4" spans="1:9" ht="13.5" thickBot="1" x14ac:dyDescent="0.25">
      <c r="A4" s="8" t="s">
        <v>71</v>
      </c>
      <c r="B4" s="8"/>
      <c r="C4" s="8"/>
      <c r="D4" s="8"/>
      <c r="E4" s="10"/>
      <c r="F4" s="16" t="s">
        <v>0</v>
      </c>
      <c r="G4" s="16" t="s">
        <v>0</v>
      </c>
      <c r="H4" s="16" t="s">
        <v>18</v>
      </c>
      <c r="I4" s="16" t="s">
        <v>19</v>
      </c>
    </row>
    <row r="5" spans="1:9" ht="13.5" thickBot="1" x14ac:dyDescent="0.25">
      <c r="A5" s="17" t="s">
        <v>0</v>
      </c>
      <c r="B5" s="18" t="s">
        <v>20</v>
      </c>
      <c r="C5" s="19" t="s">
        <v>21</v>
      </c>
      <c r="D5" s="20" t="s">
        <v>22</v>
      </c>
      <c r="E5" s="21" t="s">
        <v>23</v>
      </c>
      <c r="F5" s="21" t="s">
        <v>23</v>
      </c>
      <c r="G5" s="21" t="s">
        <v>23</v>
      </c>
      <c r="H5" s="21" t="s">
        <v>23</v>
      </c>
      <c r="I5" s="21" t="s">
        <v>23</v>
      </c>
    </row>
    <row r="6" spans="1:9" x14ac:dyDescent="0.2">
      <c r="A6" s="7" t="s">
        <v>24</v>
      </c>
      <c r="B6" s="7"/>
      <c r="C6" s="7"/>
      <c r="D6" s="7"/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</row>
    <row r="7" spans="1:9" outlineLevel="1" x14ac:dyDescent="0.2">
      <c r="A7" s="23" t="s">
        <v>25</v>
      </c>
      <c r="B7" s="24" t="s">
        <v>26</v>
      </c>
      <c r="C7" s="24" t="s">
        <v>0</v>
      </c>
      <c r="D7" s="25" t="s">
        <v>0</v>
      </c>
      <c r="E7" s="26">
        <v>0</v>
      </c>
      <c r="F7" s="26">
        <v>556225</v>
      </c>
      <c r="G7" s="26">
        <v>576611</v>
      </c>
      <c r="H7" s="26">
        <v>843000</v>
      </c>
      <c r="I7" s="26">
        <v>1080619</v>
      </c>
    </row>
    <row r="8" spans="1:9" ht="13.5" thickBot="1" x14ac:dyDescent="0.25">
      <c r="A8" s="6" t="s">
        <v>27</v>
      </c>
      <c r="B8" s="6"/>
      <c r="C8" s="6"/>
      <c r="D8" s="6"/>
      <c r="E8" s="27">
        <f>SUM(E7:E7)</f>
        <v>0</v>
      </c>
      <c r="F8" s="27">
        <f>SUM(F7:F7)</f>
        <v>556225</v>
      </c>
      <c r="G8" s="27">
        <f>SUM(G7:G7)</f>
        <v>576611</v>
      </c>
      <c r="H8" s="27">
        <f>SUM(H7:H7)</f>
        <v>843000</v>
      </c>
      <c r="I8" s="27">
        <f>SUM(I7:I7)</f>
        <v>1080619</v>
      </c>
    </row>
    <row r="9" spans="1:9" x14ac:dyDescent="0.2">
      <c r="A9" s="7" t="s">
        <v>28</v>
      </c>
      <c r="B9" s="7"/>
      <c r="C9" s="7"/>
      <c r="D9" s="7"/>
      <c r="E9" s="22" t="s">
        <v>0</v>
      </c>
      <c r="F9" s="22" t="s">
        <v>0</v>
      </c>
      <c r="G9" s="22" t="s">
        <v>0</v>
      </c>
      <c r="H9" s="22" t="s">
        <v>0</v>
      </c>
      <c r="I9" s="22" t="s">
        <v>0</v>
      </c>
    </row>
    <row r="10" spans="1:9" outlineLevel="1" x14ac:dyDescent="0.2">
      <c r="A10" s="23" t="s">
        <v>25</v>
      </c>
      <c r="B10" s="24" t="s">
        <v>29</v>
      </c>
      <c r="C10" s="24" t="s">
        <v>0</v>
      </c>
      <c r="D10" s="25" t="s">
        <v>0</v>
      </c>
      <c r="E10" s="26">
        <v>0</v>
      </c>
      <c r="F10" s="26">
        <v>55725</v>
      </c>
      <c r="G10" s="26">
        <v>84122</v>
      </c>
      <c r="H10" s="26">
        <v>45000</v>
      </c>
      <c r="I10" s="26">
        <v>43652</v>
      </c>
    </row>
    <row r="11" spans="1:9" outlineLevel="1" x14ac:dyDescent="0.2">
      <c r="A11" s="23" t="s">
        <v>30</v>
      </c>
      <c r="B11" s="24" t="s">
        <v>31</v>
      </c>
      <c r="C11" s="24" t="s">
        <v>0</v>
      </c>
      <c r="D11" s="25" t="s">
        <v>0</v>
      </c>
      <c r="E11" s="26">
        <v>0</v>
      </c>
      <c r="F11" s="26">
        <v>74500</v>
      </c>
      <c r="G11" s="26">
        <v>49764</v>
      </c>
      <c r="H11" s="26">
        <v>33000</v>
      </c>
      <c r="I11" s="26">
        <v>211157</v>
      </c>
    </row>
    <row r="12" spans="1:9" ht="13.5" thickBot="1" x14ac:dyDescent="0.25">
      <c r="A12" s="6" t="s">
        <v>32</v>
      </c>
      <c r="B12" s="6"/>
      <c r="C12" s="6"/>
      <c r="D12" s="6"/>
      <c r="E12" s="27">
        <f>SUM(E10:E11)</f>
        <v>0</v>
      </c>
      <c r="F12" s="27">
        <f>SUM(F10:F11)</f>
        <v>130225</v>
      </c>
      <c r="G12" s="27">
        <f>SUM(G10:G11)</f>
        <v>133886</v>
      </c>
      <c r="H12" s="27">
        <f>SUM(H10:H11)</f>
        <v>78000</v>
      </c>
      <c r="I12" s="27">
        <f>SUM(I10:I11)</f>
        <v>254809</v>
      </c>
    </row>
    <row r="13" spans="1:9" x14ac:dyDescent="0.2">
      <c r="A13" s="7" t="s">
        <v>33</v>
      </c>
      <c r="B13" s="7"/>
      <c r="C13" s="7"/>
      <c r="D13" s="7"/>
      <c r="E13" s="22" t="s">
        <v>0</v>
      </c>
      <c r="F13" s="22" t="s">
        <v>0</v>
      </c>
      <c r="G13" s="22" t="s">
        <v>0</v>
      </c>
      <c r="H13" s="22" t="s">
        <v>0</v>
      </c>
      <c r="I13" s="22" t="s">
        <v>0</v>
      </c>
    </row>
    <row r="14" spans="1:9" outlineLevel="1" x14ac:dyDescent="0.2">
      <c r="A14" s="23" t="s">
        <v>25</v>
      </c>
      <c r="B14" s="24" t="s">
        <v>34</v>
      </c>
      <c r="C14" s="24" t="s">
        <v>0</v>
      </c>
      <c r="D14" s="25" t="s">
        <v>0</v>
      </c>
      <c r="E14" s="26">
        <v>0</v>
      </c>
      <c r="F14" s="26">
        <v>2</v>
      </c>
      <c r="G14" s="26">
        <v>3</v>
      </c>
      <c r="H14" s="26">
        <v>6</v>
      </c>
      <c r="I14" s="26">
        <v>12.5</v>
      </c>
    </row>
    <row r="15" spans="1:9" outlineLevel="1" x14ac:dyDescent="0.2">
      <c r="A15" s="23" t="s">
        <v>30</v>
      </c>
      <c r="B15" s="24" t="s">
        <v>35</v>
      </c>
      <c r="C15" s="24" t="s">
        <v>0</v>
      </c>
      <c r="D15" s="25" t="s">
        <v>0</v>
      </c>
      <c r="E15" s="26">
        <v>0</v>
      </c>
      <c r="F15" s="26">
        <v>2.5</v>
      </c>
      <c r="G15" s="26">
        <v>3.5</v>
      </c>
      <c r="H15" s="26">
        <v>7</v>
      </c>
      <c r="I15" s="26">
        <v>14.5</v>
      </c>
    </row>
    <row r="16" spans="1:9" outlineLevel="1" x14ac:dyDescent="0.2">
      <c r="A16" s="23" t="s">
        <v>36</v>
      </c>
      <c r="B16" s="24" t="s">
        <v>37</v>
      </c>
      <c r="C16" s="24" t="s">
        <v>0</v>
      </c>
      <c r="D16" s="25" t="s">
        <v>0</v>
      </c>
      <c r="E16" s="26">
        <v>0</v>
      </c>
      <c r="F16" s="26">
        <v>3</v>
      </c>
      <c r="G16" s="26">
        <v>4</v>
      </c>
      <c r="H16" s="26">
        <v>8</v>
      </c>
      <c r="I16" s="26">
        <v>16.5</v>
      </c>
    </row>
    <row r="17" spans="1:9" outlineLevel="1" x14ac:dyDescent="0.2">
      <c r="A17" s="23" t="s">
        <v>38</v>
      </c>
      <c r="B17" s="24" t="s">
        <v>39</v>
      </c>
      <c r="C17" s="24" t="s">
        <v>0</v>
      </c>
      <c r="D17" s="25" t="s">
        <v>0</v>
      </c>
      <c r="E17" s="26">
        <v>0</v>
      </c>
      <c r="F17" s="26">
        <v>3.5</v>
      </c>
      <c r="G17" s="26">
        <v>5</v>
      </c>
      <c r="H17" s="26">
        <v>10</v>
      </c>
      <c r="I17" s="26">
        <v>18.5</v>
      </c>
    </row>
    <row r="18" spans="1:9" outlineLevel="1" x14ac:dyDescent="0.2">
      <c r="A18" s="23" t="s">
        <v>40</v>
      </c>
      <c r="B18" s="24" t="s">
        <v>41</v>
      </c>
      <c r="C18" s="24" t="s">
        <v>0</v>
      </c>
      <c r="D18" s="25" t="s">
        <v>0</v>
      </c>
      <c r="E18" s="26">
        <v>0</v>
      </c>
      <c r="F18" s="26">
        <v>1.75</v>
      </c>
      <c r="G18" s="26">
        <v>4</v>
      </c>
      <c r="H18" s="26">
        <v>22</v>
      </c>
      <c r="I18" s="26">
        <v>15</v>
      </c>
    </row>
    <row r="19" spans="1:9" outlineLevel="1" x14ac:dyDescent="0.2">
      <c r="A19" s="23" t="s">
        <v>42</v>
      </c>
      <c r="B19" s="24" t="s">
        <v>43</v>
      </c>
      <c r="C19" s="24" t="s">
        <v>0</v>
      </c>
      <c r="D19" s="25" t="s">
        <v>0</v>
      </c>
      <c r="E19" s="26">
        <v>0</v>
      </c>
      <c r="F19" s="26">
        <v>4</v>
      </c>
      <c r="G19" s="26">
        <v>10</v>
      </c>
      <c r="H19" s="26">
        <v>35</v>
      </c>
      <c r="I19" s="26">
        <v>18</v>
      </c>
    </row>
    <row r="20" spans="1:9" outlineLevel="1" x14ac:dyDescent="0.2">
      <c r="A20" s="23" t="s">
        <v>44</v>
      </c>
      <c r="B20" s="24" t="s">
        <v>45</v>
      </c>
      <c r="C20" s="24" t="s">
        <v>0</v>
      </c>
      <c r="D20" s="25" t="s">
        <v>0</v>
      </c>
      <c r="E20" s="26">
        <v>0</v>
      </c>
      <c r="F20" s="26">
        <v>3.5</v>
      </c>
      <c r="G20" s="26">
        <v>8</v>
      </c>
      <c r="H20" s="26">
        <v>25</v>
      </c>
      <c r="I20" s="26">
        <v>12</v>
      </c>
    </row>
    <row r="21" spans="1:9" outlineLevel="1" x14ac:dyDescent="0.2">
      <c r="A21" s="23" t="s">
        <v>46</v>
      </c>
      <c r="B21" s="24" t="s">
        <v>47</v>
      </c>
      <c r="C21" s="24" t="s">
        <v>0</v>
      </c>
      <c r="D21" s="25" t="s">
        <v>0</v>
      </c>
      <c r="E21" s="26">
        <v>0</v>
      </c>
      <c r="F21" s="26">
        <v>6</v>
      </c>
      <c r="G21" s="26">
        <v>5</v>
      </c>
      <c r="H21" s="26">
        <v>22</v>
      </c>
      <c r="I21" s="26">
        <v>12</v>
      </c>
    </row>
    <row r="22" spans="1:9" outlineLevel="1" x14ac:dyDescent="0.2">
      <c r="A22" s="23" t="s">
        <v>48</v>
      </c>
      <c r="B22" s="24" t="s">
        <v>49</v>
      </c>
      <c r="C22" s="24" t="s">
        <v>0</v>
      </c>
      <c r="D22" s="25" t="s">
        <v>0</v>
      </c>
      <c r="E22" s="26">
        <v>0</v>
      </c>
      <c r="F22" s="26">
        <v>2</v>
      </c>
      <c r="G22" s="26">
        <v>3</v>
      </c>
      <c r="H22" s="26">
        <v>15</v>
      </c>
      <c r="I22" s="26">
        <v>12</v>
      </c>
    </row>
    <row r="23" spans="1:9" outlineLevel="1" x14ac:dyDescent="0.2">
      <c r="A23" s="23" t="s">
        <v>50</v>
      </c>
      <c r="B23" s="24" t="s">
        <v>51</v>
      </c>
      <c r="C23" s="24" t="s">
        <v>0</v>
      </c>
      <c r="D23" s="25" t="s">
        <v>0</v>
      </c>
      <c r="E23" s="26">
        <v>0</v>
      </c>
      <c r="F23" s="26">
        <v>3</v>
      </c>
      <c r="G23" s="26">
        <v>25</v>
      </c>
      <c r="H23" s="26">
        <v>40</v>
      </c>
      <c r="I23" s="26">
        <v>18</v>
      </c>
    </row>
    <row r="24" spans="1:9" outlineLevel="1" x14ac:dyDescent="0.2">
      <c r="A24" s="23" t="s">
        <v>52</v>
      </c>
      <c r="B24" s="24" t="s">
        <v>53</v>
      </c>
      <c r="C24" s="24">
        <v>1</v>
      </c>
      <c r="D24" s="25" t="s">
        <v>54</v>
      </c>
      <c r="E24" s="26">
        <v>0</v>
      </c>
      <c r="F24" s="26">
        <f>C24*500</f>
        <v>500</v>
      </c>
      <c r="G24" s="26">
        <f>C24*325</f>
        <v>325</v>
      </c>
      <c r="H24" s="26">
        <f>C24*700</f>
        <v>700</v>
      </c>
      <c r="I24" s="26">
        <f>C24*500</f>
        <v>500</v>
      </c>
    </row>
    <row r="25" spans="1:9" ht="13.5" thickBot="1" x14ac:dyDescent="0.25">
      <c r="A25" s="6" t="s">
        <v>55</v>
      </c>
      <c r="B25" s="6"/>
      <c r="C25" s="6"/>
      <c r="D25" s="6"/>
      <c r="E25" s="27">
        <f>SUM(E14:E24)</f>
        <v>0</v>
      </c>
      <c r="F25" s="27">
        <f>SUM(F14:F24)</f>
        <v>531.25</v>
      </c>
      <c r="G25" s="27">
        <f>SUM(G14:G24)</f>
        <v>395.5</v>
      </c>
      <c r="H25" s="27">
        <f>SUM(H14:H24)</f>
        <v>890</v>
      </c>
      <c r="I25" s="27">
        <f>SUM(I14:I24)</f>
        <v>649</v>
      </c>
    </row>
    <row r="27" spans="1:9" ht="13.5" thickBot="1" x14ac:dyDescent="0.25">
      <c r="A27" s="5" t="s">
        <v>56</v>
      </c>
      <c r="B27" s="5"/>
      <c r="C27" s="5"/>
      <c r="D27" s="5"/>
      <c r="E27" s="28" t="s">
        <v>0</v>
      </c>
      <c r="F27" s="28" t="s">
        <v>0</v>
      </c>
      <c r="G27" s="28" t="s">
        <v>0</v>
      </c>
      <c r="H27" s="28" t="s">
        <v>0</v>
      </c>
      <c r="I27" s="28" t="s">
        <v>0</v>
      </c>
    </row>
    <row r="28" spans="1:9" ht="13.5" thickBot="1" x14ac:dyDescent="0.25">
      <c r="A28" s="4" t="s">
        <v>57</v>
      </c>
      <c r="B28" s="4"/>
      <c r="C28" s="4"/>
      <c r="D28" s="4"/>
      <c r="E28" s="29">
        <f>SUM(E8)</f>
        <v>0</v>
      </c>
      <c r="F28" s="29">
        <f>SUM(F8)</f>
        <v>556225</v>
      </c>
      <c r="G28" s="29">
        <f>SUM(G8)</f>
        <v>576611</v>
      </c>
      <c r="H28" s="29">
        <f>SUM(H8)</f>
        <v>843000</v>
      </c>
      <c r="I28" s="29">
        <f>SUM(I8)</f>
        <v>1080619</v>
      </c>
    </row>
    <row r="30" spans="1:9" ht="13.5" thickBot="1" x14ac:dyDescent="0.25">
      <c r="A30" s="5" t="s">
        <v>58</v>
      </c>
      <c r="B30" s="5"/>
      <c r="C30" s="5"/>
      <c r="D30" s="5"/>
      <c r="E30" s="5"/>
      <c r="F30" s="28" t="s">
        <v>0</v>
      </c>
      <c r="G30" s="28" t="s">
        <v>0</v>
      </c>
      <c r="H30" s="28" t="s">
        <v>0</v>
      </c>
      <c r="I30" s="28" t="s">
        <v>0</v>
      </c>
    </row>
    <row r="31" spans="1:9" ht="25.5" x14ac:dyDescent="0.2">
      <c r="A31" s="3" t="s">
        <v>59</v>
      </c>
      <c r="B31" s="3"/>
      <c r="C31" s="3"/>
      <c r="D31" s="3"/>
      <c r="E31" s="3"/>
      <c r="F31" s="30" t="s">
        <v>60</v>
      </c>
      <c r="G31" s="30" t="s">
        <v>61</v>
      </c>
      <c r="H31" s="30" t="s">
        <v>62</v>
      </c>
      <c r="I31" s="30" t="s">
        <v>63</v>
      </c>
    </row>
    <row r="32" spans="1:9" ht="114.75" x14ac:dyDescent="0.2">
      <c r="A32" s="2" t="s">
        <v>64</v>
      </c>
      <c r="B32" s="2"/>
      <c r="C32" s="2"/>
      <c r="D32" s="2"/>
      <c r="E32" s="2"/>
      <c r="F32" s="31" t="s">
        <v>65</v>
      </c>
      <c r="G32" s="31" t="s">
        <v>65</v>
      </c>
      <c r="H32" s="31" t="s">
        <v>65</v>
      </c>
      <c r="I32" s="31" t="s">
        <v>65</v>
      </c>
    </row>
    <row r="33" spans="1:9" ht="13.5" thickBot="1" x14ac:dyDescent="0.25">
      <c r="A33" s="1" t="s">
        <v>66</v>
      </c>
      <c r="B33" s="1"/>
      <c r="C33" s="1"/>
      <c r="D33" s="1"/>
      <c r="E33" s="1"/>
      <c r="F33" s="32" t="s">
        <v>67</v>
      </c>
      <c r="G33" s="32" t="s">
        <v>68</v>
      </c>
      <c r="H33" s="32" t="s">
        <v>69</v>
      </c>
      <c r="I33" s="32" t="s">
        <v>70</v>
      </c>
    </row>
  </sheetData>
  <mergeCells count="17">
    <mergeCell ref="A32:E32"/>
    <mergeCell ref="A33:E33"/>
    <mergeCell ref="A25:D25"/>
    <mergeCell ref="A27:D27"/>
    <mergeCell ref="A28:D28"/>
    <mergeCell ref="A30:E30"/>
    <mergeCell ref="A31:E31"/>
    <mergeCell ref="A6:D6"/>
    <mergeCell ref="A8:D8"/>
    <mergeCell ref="A9:D9"/>
    <mergeCell ref="A12:D12"/>
    <mergeCell ref="A13:D13"/>
    <mergeCell ref="A1:D1"/>
    <mergeCell ref="E1:E4"/>
    <mergeCell ref="B2:D2"/>
    <mergeCell ref="B3:D3"/>
    <mergeCell ref="A4:D4"/>
  </mergeCells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Roof Construction (1-C DGS)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Oskin, Bikem M</cp:lastModifiedBy>
  <dcterms:created xsi:type="dcterms:W3CDTF">2024-04-17T20:29:29Z</dcterms:created>
  <dcterms:modified xsi:type="dcterms:W3CDTF">2024-04-17T20:29:29Z</dcterms:modified>
  <cp:category/>
</cp:coreProperties>
</file>